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170" windowHeight="945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<sst xmlns="http://schemas.openxmlformats.org/spreadsheetml/2006/main" count="86" uniqueCount="83">
  <si>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>Наименование видов закупаемых товаров (работ, услуг)</t>
  </si>
  <si>
    <t>Всего</t>
  </si>
  <si>
    <t>обл</t>
  </si>
  <si>
    <t>Оказание услуг телефонной связи</t>
  </si>
  <si>
    <t>Оказание услуг телефонной связи  (интернет)</t>
  </si>
  <si>
    <t>Электроэнергия помещений</t>
  </si>
  <si>
    <t>Отпуск питьевой воды и водоотведение</t>
  </si>
  <si>
    <t>Обслуживание узла учета</t>
  </si>
  <si>
    <t>Измерение сопротивления</t>
  </si>
  <si>
    <t>Дератизация</t>
  </si>
  <si>
    <t>Опрессовка</t>
  </si>
  <si>
    <t>Заправка,ремонт картриджа</t>
  </si>
  <si>
    <t>Противопожарные мероприятия-АПС ремонт</t>
  </si>
  <si>
    <t>Обслуживание пожарной сигнализации</t>
  </si>
  <si>
    <t>Программное обеспечение</t>
  </si>
  <si>
    <t>Услуги охраны</t>
  </si>
  <si>
    <t>Подписка на периодические издания</t>
  </si>
  <si>
    <t>Услуги СЭС, производственный контроль, медосмотры, лабораторные анализы</t>
  </si>
  <si>
    <t>Хозяйственные материалы</t>
  </si>
  <si>
    <t>Прочие расходы</t>
  </si>
  <si>
    <t>гор</t>
  </si>
  <si>
    <t>Оплата за услуги связи Ростелеком</t>
  </si>
  <si>
    <t>Коммунальные платежи</t>
  </si>
  <si>
    <t>Налоги</t>
  </si>
  <si>
    <t>Приобретение материалов, питание льготников</t>
  </si>
  <si>
    <t>Содержание имущества</t>
  </si>
  <si>
    <t>Заработная плата, начисления на заработную плату</t>
  </si>
  <si>
    <t xml:space="preserve">Заработная плата сотрудникам </t>
  </si>
  <si>
    <t>Отчисления в ПФ РФ, ФСС, ФФОМС</t>
  </si>
  <si>
    <t>Субсидии</t>
  </si>
  <si>
    <t>тыс.руб.</t>
  </si>
  <si>
    <t>Пожертвования (охрана)</t>
  </si>
  <si>
    <t>Родит</t>
  </si>
  <si>
    <t>Другие расходы (ТКС)</t>
  </si>
  <si>
    <t>Очистка канализации.</t>
  </si>
  <si>
    <t>фед</t>
  </si>
  <si>
    <t>Очистка вентиляции</t>
  </si>
  <si>
    <t>Курсы повышения воспитателей</t>
  </si>
  <si>
    <t>Налог на землю</t>
  </si>
  <si>
    <t>Налог на имущество</t>
  </si>
  <si>
    <t>Отчисления на экологию</t>
  </si>
  <si>
    <t>Заведующий МБДОУ "Детский сад № 67" г.о.Самара</t>
  </si>
  <si>
    <t>О.Ю.Цыкина</t>
  </si>
  <si>
    <t>Иные субсидии</t>
  </si>
  <si>
    <t xml:space="preserve">МУНИЦИПАЛЬНОЕ БЮДЖЕТНОЕ ДОШКОЛЬНОЕ ОБРАЗОВАТЕЛЬНОЕ УЧРЕЖДЕНИЕ «ДЕТСКИЙ САД № 67» ГОРОДСКОГО ОКРУГА САМАРА
РОССИЯ, 443112, г. САМАРА, поселок Управленческий, ул. Крайняя, дом 
</t>
  </si>
  <si>
    <t xml:space="preserve">О Т Ч Е Т </t>
  </si>
  <si>
    <t>Питание льготников</t>
  </si>
  <si>
    <t>Противопожарные мероприятия-испытание пожарного водовода</t>
  </si>
  <si>
    <t>Обработка территории от комаров</t>
  </si>
  <si>
    <t>Курсы электробезопасности, охрана труда, повышение квалификации</t>
  </si>
  <si>
    <t>Услуги по открытию, ведению и обновлению сайта</t>
  </si>
  <si>
    <t>Игрушки</t>
  </si>
  <si>
    <t xml:space="preserve">Уважаемые родители! Просим ознакомиться </t>
  </si>
  <si>
    <t>Прочиста канализации</t>
  </si>
  <si>
    <t>Химчистка матрасов,одеял,подушек</t>
  </si>
  <si>
    <t>Тревожная кнопка</t>
  </si>
  <si>
    <t>Оценка пожарных рисков</t>
  </si>
  <si>
    <t>Расходный материал</t>
  </si>
  <si>
    <t>Текущий ремонт межпанельных швов</t>
  </si>
  <si>
    <t>Испытание наруж.пожар.лестниц</t>
  </si>
  <si>
    <t>Текущий ремонт ограждений</t>
  </si>
  <si>
    <t>Медикаменты</t>
  </si>
  <si>
    <t>Мягкий инвентарь</t>
  </si>
  <si>
    <t>Госпошлина</t>
  </si>
  <si>
    <t>Обращение с ТКО</t>
  </si>
  <si>
    <t>Зарядка огнетушителей</t>
  </si>
  <si>
    <t>Выплата пособия по уходу за ребенком до 3-х лет, выплаты по листам нетрудоспособности</t>
  </si>
  <si>
    <t>Утепление стен</t>
  </si>
  <si>
    <t>Видеонаблюдение, доводчики</t>
  </si>
  <si>
    <t>Спил аварийных деревьев</t>
  </si>
  <si>
    <t>Стройматериалы, сантехника</t>
  </si>
  <si>
    <t>Печатная продукция</t>
  </si>
  <si>
    <t>по расходованию средств, полученных в 2022году по состоянию на 31.12.2022г.</t>
  </si>
  <si>
    <t>Отопление помещения</t>
  </si>
  <si>
    <t>ГВС</t>
  </si>
  <si>
    <t>Текущий ремонт системы отопления(ввод)</t>
  </si>
  <si>
    <t>Установка пандуса</t>
  </si>
  <si>
    <t>Спец.оценка рабочих мест</t>
  </si>
  <si>
    <t>Информиационное обеспечение</t>
  </si>
  <si>
    <t>Архитектурные сооружения на детсие  площадки</t>
  </si>
  <si>
    <t>Регистратор, камера для видеонаблюдения</t>
  </si>
  <si>
    <t>Посуда в группы</t>
  </si>
  <si>
    <t>Система тревожной книпки "Комплекс"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</si>
</sst>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0_р_._-;\-* #,##0.00_р_._-;_-* \-??_р_._-;_-@_-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8" borderId="0" applyNumberFormat="0" applyBorder="0" applyAlignment="0" applyProtection="0"/>
    <xf numFmtId="0" fontId="27" fillId="20" borderId="0" applyNumberFormat="0" applyBorder="0" applyAlignment="0" applyProtection="0"/>
    <xf numFmtId="0" fontId="0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4" fontId="0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119">
    <xf numFmtId="0" fontId="0" fillId="0" borderId="0" xfId="0" applyAlignment="1">
      <alignment/>
    </xf>
    <xf numFmtId="172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74" fontId="0" fillId="0" borderId="0" xfId="77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2" fontId="19" fillId="0" borderId="11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172" fontId="0" fillId="0" borderId="0" xfId="0" applyNumberFormat="1" applyFill="1" applyBorder="1" applyAlignment="1">
      <alignment/>
    </xf>
    <xf numFmtId="172" fontId="19" fillId="0" borderId="12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justify" vertical="center" wrapText="1"/>
    </xf>
    <xf numFmtId="0" fontId="21" fillId="0" borderId="18" xfId="0" applyFont="1" applyFill="1" applyBorder="1" applyAlignment="1">
      <alignment horizontal="justify" vertical="center" wrapText="1"/>
    </xf>
    <xf numFmtId="0" fontId="22" fillId="0" borderId="19" xfId="0" applyFont="1" applyFill="1" applyBorder="1" applyAlignment="1">
      <alignment horizontal="justify" vertical="center" wrapText="1"/>
    </xf>
    <xf numFmtId="0" fontId="22" fillId="0" borderId="20" xfId="0" applyFont="1" applyFill="1" applyBorder="1" applyAlignment="1">
      <alignment horizontal="justify" vertical="center" wrapText="1"/>
    </xf>
    <xf numFmtId="0" fontId="22" fillId="0" borderId="21" xfId="0" applyFont="1" applyFill="1" applyBorder="1" applyAlignment="1">
      <alignment vertical="top" wrapText="1"/>
    </xf>
    <xf numFmtId="0" fontId="22" fillId="0" borderId="20" xfId="0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21" fillId="0" borderId="20" xfId="0" applyFont="1" applyFill="1" applyBorder="1" applyAlignment="1">
      <alignment horizontal="justify" vertical="center" wrapText="1"/>
    </xf>
    <xf numFmtId="0" fontId="21" fillId="0" borderId="21" xfId="0" applyFont="1" applyFill="1" applyBorder="1" applyAlignment="1">
      <alignment horizontal="justify" vertical="center" wrapText="1"/>
    </xf>
    <xf numFmtId="9" fontId="23" fillId="0" borderId="0" xfId="0" applyNumberFormat="1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0" fontId="21" fillId="0" borderId="21" xfId="0" applyFont="1" applyFill="1" applyBorder="1" applyAlignment="1">
      <alignment vertical="top" wrapText="1"/>
    </xf>
    <xf numFmtId="0" fontId="22" fillId="0" borderId="23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justify" vertical="center" wrapText="1"/>
    </xf>
    <xf numFmtId="0" fontId="22" fillId="0" borderId="25" xfId="0" applyFont="1" applyFill="1" applyBorder="1" applyAlignment="1">
      <alignment horizontal="left" vertical="top" wrapText="1"/>
    </xf>
    <xf numFmtId="0" fontId="19" fillId="0" borderId="26" xfId="0" applyFont="1" applyFill="1" applyBorder="1" applyAlignment="1">
      <alignment horizontal="center"/>
    </xf>
    <xf numFmtId="0" fontId="21" fillId="0" borderId="17" xfId="70" applyFont="1" applyFill="1" applyBorder="1" applyAlignment="1">
      <alignment horizontal="justify" vertical="center" wrapText="1"/>
      <protection/>
    </xf>
    <xf numFmtId="0" fontId="21" fillId="0" borderId="27" xfId="0" applyFont="1" applyFill="1" applyBorder="1" applyAlignment="1">
      <alignment horizontal="justify" vertical="center" wrapText="1"/>
    </xf>
    <xf numFmtId="0" fontId="21" fillId="0" borderId="23" xfId="70" applyFont="1" applyFill="1" applyBorder="1" applyAlignment="1">
      <alignment horizontal="justify" vertical="center" wrapText="1"/>
      <protection/>
    </xf>
    <xf numFmtId="0" fontId="21" fillId="0" borderId="24" xfId="70" applyFont="1" applyFill="1" applyBorder="1" applyAlignment="1">
      <alignment horizontal="justify" vertical="center" wrapText="1"/>
      <protection/>
    </xf>
    <xf numFmtId="0" fontId="19" fillId="0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172" fontId="19" fillId="0" borderId="33" xfId="0" applyNumberFormat="1" applyFont="1" applyFill="1" applyBorder="1" applyAlignment="1">
      <alignment horizontal="center"/>
    </xf>
    <xf numFmtId="172" fontId="19" fillId="0" borderId="34" xfId="0" applyNumberFormat="1" applyFont="1" applyFill="1" applyBorder="1" applyAlignment="1">
      <alignment horizontal="center"/>
    </xf>
    <xf numFmtId="172" fontId="19" fillId="0" borderId="35" xfId="0" applyNumberFormat="1" applyFont="1" applyFill="1" applyBorder="1" applyAlignment="1">
      <alignment horizontal="center"/>
    </xf>
    <xf numFmtId="172" fontId="19" fillId="0" borderId="36" xfId="0" applyNumberFormat="1" applyFont="1" applyFill="1" applyBorder="1" applyAlignment="1">
      <alignment horizontal="center"/>
    </xf>
    <xf numFmtId="172" fontId="19" fillId="0" borderId="37" xfId="0" applyNumberFormat="1" applyFont="1" applyFill="1" applyBorder="1" applyAlignment="1">
      <alignment horizontal="center"/>
    </xf>
    <xf numFmtId="172" fontId="19" fillId="0" borderId="28" xfId="0" applyNumberFormat="1" applyFont="1" applyFill="1" applyBorder="1" applyAlignment="1">
      <alignment horizontal="center"/>
    </xf>
    <xf numFmtId="172" fontId="19" fillId="0" borderId="29" xfId="0" applyNumberFormat="1" applyFont="1" applyFill="1" applyBorder="1" applyAlignment="1">
      <alignment horizontal="center"/>
    </xf>
    <xf numFmtId="172" fontId="19" fillId="0" borderId="38" xfId="0" applyNumberFormat="1" applyFont="1" applyFill="1" applyBorder="1" applyAlignment="1">
      <alignment horizontal="center"/>
    </xf>
    <xf numFmtId="172" fontId="19" fillId="0" borderId="39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>
      <alignment horizontal="center"/>
    </xf>
    <xf numFmtId="172" fontId="19" fillId="0" borderId="32" xfId="0" applyNumberFormat="1" applyFont="1" applyFill="1" applyBorder="1" applyAlignment="1">
      <alignment horizontal="center"/>
    </xf>
    <xf numFmtId="172" fontId="19" fillId="0" borderId="40" xfId="0" applyNumberFormat="1" applyFont="1" applyFill="1" applyBorder="1" applyAlignment="1">
      <alignment horizontal="center"/>
    </xf>
    <xf numFmtId="0" fontId="24" fillId="0" borderId="41" xfId="0" applyFont="1" applyFill="1" applyBorder="1" applyAlignment="1">
      <alignment horizontal="justify" vertical="center" wrapText="1"/>
    </xf>
    <xf numFmtId="172" fontId="25" fillId="0" borderId="42" xfId="0" applyNumberFormat="1" applyFont="1" applyFill="1" applyBorder="1" applyAlignment="1">
      <alignment horizontal="center"/>
    </xf>
    <xf numFmtId="0" fontId="25" fillId="0" borderId="43" xfId="0" applyFont="1" applyFill="1" applyBorder="1" applyAlignment="1">
      <alignment horizontal="center"/>
    </xf>
    <xf numFmtId="0" fontId="25" fillId="0" borderId="44" xfId="0" applyFont="1" applyFill="1" applyBorder="1" applyAlignment="1">
      <alignment horizontal="center"/>
    </xf>
    <xf numFmtId="2" fontId="25" fillId="0" borderId="44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 wrapText="1"/>
    </xf>
    <xf numFmtId="172" fontId="25" fillId="0" borderId="15" xfId="0" applyNumberFormat="1" applyFont="1" applyFill="1" applyBorder="1" applyAlignment="1">
      <alignment horizontal="center"/>
    </xf>
    <xf numFmtId="172" fontId="25" fillId="0" borderId="13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justify" vertical="center" wrapText="1"/>
    </xf>
    <xf numFmtId="172" fontId="25" fillId="0" borderId="45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left" vertical="top" wrapText="1"/>
    </xf>
    <xf numFmtId="172" fontId="25" fillId="0" borderId="46" xfId="0" applyNumberFormat="1" applyFont="1" applyFill="1" applyBorder="1" applyAlignment="1">
      <alignment horizontal="center"/>
    </xf>
    <xf numFmtId="0" fontId="24" fillId="0" borderId="16" xfId="70" applyFont="1" applyFill="1" applyBorder="1" applyAlignment="1">
      <alignment horizontal="justify" vertical="center" wrapText="1"/>
      <protection/>
    </xf>
    <xf numFmtId="172" fontId="25" fillId="0" borderId="47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justify" vertical="center" wrapText="1"/>
    </xf>
    <xf numFmtId="0" fontId="19" fillId="0" borderId="3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73" fontId="19" fillId="0" borderId="10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2" fontId="19" fillId="0" borderId="35" xfId="0" applyNumberFormat="1" applyFont="1" applyFill="1" applyBorder="1" applyAlignment="1">
      <alignment horizontal="center"/>
    </xf>
    <xf numFmtId="172" fontId="25" fillId="0" borderId="44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5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" fontId="19" fillId="0" borderId="12" xfId="0" applyNumberFormat="1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72" fontId="19" fillId="0" borderId="53" xfId="0" applyNumberFormat="1" applyFont="1" applyFill="1" applyBorder="1" applyAlignment="1">
      <alignment horizontal="center"/>
    </xf>
    <xf numFmtId="172" fontId="19" fillId="0" borderId="48" xfId="0" applyNumberFormat="1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173" fontId="19" fillId="0" borderId="35" xfId="0" applyNumberFormat="1" applyFont="1" applyFill="1" applyBorder="1" applyAlignment="1">
      <alignment horizontal="center"/>
    </xf>
    <xf numFmtId="172" fontId="19" fillId="0" borderId="54" xfId="0" applyNumberFormat="1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172" fontId="18" fillId="0" borderId="36" xfId="0" applyNumberFormat="1" applyFont="1" applyFill="1" applyBorder="1" applyAlignment="1">
      <alignment horizontal="center"/>
    </xf>
    <xf numFmtId="172" fontId="18" fillId="0" borderId="37" xfId="0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horizontal="center" wrapText="1"/>
    </xf>
    <xf numFmtId="9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right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Расчеты к бюджету на 2011г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81"/>
  <sheetViews>
    <sheetView tabSelected="1" zoomScalePageLayoutView="0" workbookViewId="0" topLeftCell="A2">
      <pane ySplit="7" topLeftCell="A9" activePane="bottomLeft" state="frozen"/>
      <selection pane="topLeft" activeCell="A2" sqref="A2"/>
      <selection pane="bottomLeft" activeCell="M80" sqref="M80"/>
    </sheetView>
  </sheetViews>
  <sheetFormatPr defaultColWidth="9.140625" defaultRowHeight="15"/>
  <cols>
    <col min="1" max="1" width="2.00390625" style="0" customWidth="1"/>
    <col min="2" max="2" width="1.57421875" style="0" customWidth="1"/>
    <col min="3" max="3" width="43.421875" style="0" customWidth="1"/>
    <col min="4" max="4" width="12.57421875" style="0" customWidth="1"/>
    <col min="7" max="7" width="10.421875" style="0" customWidth="1"/>
    <col min="11" max="11" width="14.421875" style="0" customWidth="1"/>
  </cols>
  <sheetData>
    <row r="1" spans="3:11" ht="42" customHeight="1" hidden="1">
      <c r="C1" s="112"/>
      <c r="D1" s="112"/>
      <c r="E1" s="112"/>
      <c r="F1" s="112"/>
      <c r="G1" s="112"/>
      <c r="H1" s="112"/>
      <c r="I1" s="112"/>
      <c r="J1" s="112"/>
      <c r="K1" s="112"/>
    </row>
    <row r="2" spans="3:11" ht="15.75">
      <c r="C2" s="116" t="s">
        <v>44</v>
      </c>
      <c r="D2" s="116"/>
      <c r="E2" s="116"/>
      <c r="F2" s="116"/>
      <c r="G2" s="116"/>
      <c r="H2" s="116"/>
      <c r="I2" s="116"/>
      <c r="J2" s="116"/>
      <c r="K2" s="116"/>
    </row>
    <row r="3" spans="3:11" ht="39" customHeight="1">
      <c r="C3" s="113" t="s">
        <v>52</v>
      </c>
      <c r="D3" s="113"/>
      <c r="E3" s="113"/>
      <c r="F3" s="113"/>
      <c r="G3" s="113"/>
      <c r="H3" s="113"/>
      <c r="I3" s="113"/>
      <c r="J3" s="113"/>
      <c r="K3" s="113"/>
    </row>
    <row r="4" spans="3:11" ht="15.75">
      <c r="C4" s="115" t="s">
        <v>45</v>
      </c>
      <c r="D4" s="115"/>
      <c r="E4" s="115"/>
      <c r="F4" s="115"/>
      <c r="G4" s="115"/>
      <c r="H4" s="115"/>
      <c r="I4" s="115"/>
      <c r="J4" s="115"/>
      <c r="K4" s="115"/>
    </row>
    <row r="5" spans="3:11" ht="18.75">
      <c r="C5" s="117" t="s">
        <v>72</v>
      </c>
      <c r="D5" s="117"/>
      <c r="E5" s="117"/>
      <c r="F5" s="117"/>
      <c r="G5" s="117"/>
      <c r="H5" s="117"/>
      <c r="I5" s="117"/>
      <c r="J5" s="117"/>
      <c r="K5" s="117"/>
    </row>
    <row r="6" spans="3:11" ht="9.75" customHeight="1" thickBot="1">
      <c r="C6" s="118" t="s">
        <v>30</v>
      </c>
      <c r="D6" s="118"/>
      <c r="E6" s="118"/>
      <c r="F6" s="118"/>
      <c r="G6" s="118"/>
      <c r="H6" s="118"/>
      <c r="I6" s="118"/>
      <c r="J6" s="118"/>
      <c r="K6" s="118"/>
    </row>
    <row r="7" spans="3:11" ht="16.5" thickBot="1">
      <c r="C7" s="103" t="s">
        <v>0</v>
      </c>
      <c r="D7" s="105" t="s">
        <v>29</v>
      </c>
      <c r="E7" s="106"/>
      <c r="F7" s="107" t="s">
        <v>43</v>
      </c>
      <c r="G7" s="105"/>
      <c r="H7" s="106"/>
      <c r="I7" s="110" t="s">
        <v>32</v>
      </c>
      <c r="J7" s="108" t="s">
        <v>31</v>
      </c>
      <c r="K7" s="108" t="s">
        <v>1</v>
      </c>
    </row>
    <row r="8" spans="3:11" ht="87.75" customHeight="1" thickBot="1">
      <c r="C8" s="104"/>
      <c r="D8" s="83" t="s">
        <v>2</v>
      </c>
      <c r="E8" s="82" t="s">
        <v>20</v>
      </c>
      <c r="F8" s="82" t="s">
        <v>35</v>
      </c>
      <c r="G8" s="82" t="s">
        <v>2</v>
      </c>
      <c r="H8" s="82" t="s">
        <v>20</v>
      </c>
      <c r="I8" s="111"/>
      <c r="J8" s="109"/>
      <c r="K8" s="109"/>
    </row>
    <row r="9" spans="3:11" ht="16.5" thickBot="1">
      <c r="C9" s="14">
        <v>1</v>
      </c>
      <c r="D9" s="13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12">
        <v>9</v>
      </c>
    </row>
    <row r="10" spans="3:11" ht="40.5" customHeight="1" thickBot="1">
      <c r="C10" s="53" t="s">
        <v>26</v>
      </c>
      <c r="D10" s="55">
        <f aca="true" t="shared" si="0" ref="D10:J10">SUM(D11:D13)</f>
        <v>14195.9</v>
      </c>
      <c r="E10" s="56">
        <f t="shared" si="0"/>
        <v>4539.700000000001</v>
      </c>
      <c r="F10" s="78">
        <f t="shared" si="0"/>
        <v>0</v>
      </c>
      <c r="G10" s="57">
        <f t="shared" si="0"/>
        <v>2328.7</v>
      </c>
      <c r="H10" s="57">
        <f t="shared" si="0"/>
        <v>0</v>
      </c>
      <c r="I10" s="57">
        <f t="shared" si="0"/>
        <v>0</v>
      </c>
      <c r="J10" s="57">
        <f t="shared" si="0"/>
        <v>0</v>
      </c>
      <c r="K10" s="54">
        <f>SUM(D10:J10)</f>
        <v>21064.3</v>
      </c>
    </row>
    <row r="11" spans="3:11" ht="24.75" customHeight="1" thickBot="1">
      <c r="C11" s="15" t="s">
        <v>27</v>
      </c>
      <c r="D11" s="36">
        <v>10856.1</v>
      </c>
      <c r="E11" s="37">
        <v>3473.3</v>
      </c>
      <c r="F11" s="37"/>
      <c r="G11" s="37">
        <v>1784</v>
      </c>
      <c r="H11" s="37"/>
      <c r="I11" s="37"/>
      <c r="J11" s="37"/>
      <c r="K11" s="54">
        <f aca="true" t="shared" si="1" ref="K11:K77">SUM(D11:J11)</f>
        <v>16113.400000000001</v>
      </c>
    </row>
    <row r="12" spans="3:11" ht="54" customHeight="1" thickBot="1">
      <c r="C12" s="15" t="s">
        <v>66</v>
      </c>
      <c r="D12" s="86">
        <v>89.8</v>
      </c>
      <c r="E12" s="38">
        <v>17.5</v>
      </c>
      <c r="F12" s="38"/>
      <c r="G12" s="38">
        <v>6</v>
      </c>
      <c r="H12" s="38"/>
      <c r="I12" s="38"/>
      <c r="J12" s="38"/>
      <c r="K12" s="54">
        <f t="shared" si="1"/>
        <v>113.3</v>
      </c>
    </row>
    <row r="13" spans="3:11" ht="28.5" customHeight="1" thickBot="1">
      <c r="C13" s="16" t="s">
        <v>28</v>
      </c>
      <c r="D13" s="39">
        <v>3250</v>
      </c>
      <c r="E13" s="51">
        <v>1048.9</v>
      </c>
      <c r="F13" s="40"/>
      <c r="G13" s="40">
        <v>538.7</v>
      </c>
      <c r="H13" s="40"/>
      <c r="I13" s="40"/>
      <c r="J13" s="40"/>
      <c r="K13" s="54">
        <f t="shared" si="1"/>
        <v>4837.599999999999</v>
      </c>
    </row>
    <row r="14" spans="3:11" ht="42.75" customHeight="1" thickBot="1">
      <c r="C14" s="58" t="s">
        <v>21</v>
      </c>
      <c r="D14" s="59">
        <f aca="true" t="shared" si="2" ref="D14:J14">SUM(D15:D17)</f>
        <v>0</v>
      </c>
      <c r="E14" s="60">
        <f t="shared" si="2"/>
        <v>40.1</v>
      </c>
      <c r="F14" s="60">
        <f t="shared" si="2"/>
        <v>0</v>
      </c>
      <c r="G14" s="60">
        <f t="shared" si="2"/>
        <v>0</v>
      </c>
      <c r="H14" s="60">
        <f t="shared" si="2"/>
        <v>0</v>
      </c>
      <c r="I14" s="60">
        <f t="shared" si="2"/>
        <v>0</v>
      </c>
      <c r="J14" s="60">
        <f t="shared" si="2"/>
        <v>0</v>
      </c>
      <c r="K14" s="54">
        <f t="shared" si="1"/>
        <v>40.1</v>
      </c>
    </row>
    <row r="15" spans="3:11" ht="23.25" customHeight="1" thickBot="1">
      <c r="C15" s="17" t="s">
        <v>3</v>
      </c>
      <c r="D15" s="41"/>
      <c r="E15" s="42">
        <v>6.5</v>
      </c>
      <c r="F15" s="42"/>
      <c r="G15" s="68"/>
      <c r="H15" s="68"/>
      <c r="I15" s="68"/>
      <c r="J15" s="68"/>
      <c r="K15" s="54">
        <f t="shared" si="1"/>
        <v>6.5</v>
      </c>
    </row>
    <row r="16" spans="3:11" ht="34.5" customHeight="1" thickBot="1">
      <c r="C16" s="18" t="s">
        <v>4</v>
      </c>
      <c r="D16" s="43"/>
      <c r="E16" s="1">
        <v>33.6</v>
      </c>
      <c r="F16" s="1"/>
      <c r="G16" s="69"/>
      <c r="H16" s="69"/>
      <c r="I16" s="69"/>
      <c r="J16" s="69"/>
      <c r="K16" s="54">
        <f t="shared" si="1"/>
        <v>33.6</v>
      </c>
    </row>
    <row r="17" spans="3:11" ht="18" customHeight="1" hidden="1" thickBot="1">
      <c r="C17" s="19" t="s">
        <v>33</v>
      </c>
      <c r="D17" s="44"/>
      <c r="E17" s="45"/>
      <c r="F17" s="45"/>
      <c r="G17" s="70"/>
      <c r="H17" s="70"/>
      <c r="I17" s="70"/>
      <c r="J17" s="70"/>
      <c r="K17" s="54">
        <f t="shared" si="1"/>
        <v>0</v>
      </c>
    </row>
    <row r="18" spans="3:11" ht="20.25" customHeight="1" thickBot="1">
      <c r="C18" s="61" t="s">
        <v>22</v>
      </c>
      <c r="D18" s="62">
        <f>SUM(D19:D23)</f>
        <v>0</v>
      </c>
      <c r="E18" s="62">
        <f>SUM(E19:E23)</f>
        <v>2054.7999999999997</v>
      </c>
      <c r="F18" s="62">
        <f>SUM(F19:F23)</f>
        <v>0</v>
      </c>
      <c r="G18" s="62">
        <f>SUM(G19:G23)</f>
        <v>0</v>
      </c>
      <c r="H18" s="62">
        <f>SUM(H19:H23)</f>
        <v>0</v>
      </c>
      <c r="I18" s="62">
        <f>SUM(I19:I23)</f>
        <v>9.6</v>
      </c>
      <c r="J18" s="62">
        <f>SUM(J19:J23)</f>
        <v>0</v>
      </c>
      <c r="K18" s="54">
        <f t="shared" si="1"/>
        <v>2064.3999999999996</v>
      </c>
    </row>
    <row r="19" spans="3:11" ht="15.75" customHeight="1" thickBot="1">
      <c r="C19" s="28" t="s">
        <v>5</v>
      </c>
      <c r="D19" s="46"/>
      <c r="E19" s="47">
        <v>383.5</v>
      </c>
      <c r="F19" s="47"/>
      <c r="G19" s="37"/>
      <c r="H19" s="37"/>
      <c r="I19" s="37"/>
      <c r="J19" s="37"/>
      <c r="K19" s="54">
        <f t="shared" si="1"/>
        <v>383.5</v>
      </c>
    </row>
    <row r="20" spans="3:11" ht="17.25" customHeight="1" thickBot="1">
      <c r="C20" s="29" t="s">
        <v>73</v>
      </c>
      <c r="D20" s="48"/>
      <c r="E20" s="49">
        <v>1146</v>
      </c>
      <c r="F20" s="49"/>
      <c r="G20" s="87"/>
      <c r="H20" s="87"/>
      <c r="I20" s="87"/>
      <c r="J20" s="87"/>
      <c r="K20" s="54">
        <f t="shared" si="1"/>
        <v>1146</v>
      </c>
    </row>
    <row r="21" spans="3:11" ht="17.25" customHeight="1" thickBot="1">
      <c r="C21" s="29" t="s">
        <v>74</v>
      </c>
      <c r="D21" s="52"/>
      <c r="E21" s="6">
        <v>257.8</v>
      </c>
      <c r="F21" s="6"/>
      <c r="G21" s="88"/>
      <c r="H21" s="88"/>
      <c r="I21" s="88"/>
      <c r="J21" s="88"/>
      <c r="K21" s="54">
        <f t="shared" si="1"/>
        <v>257.8</v>
      </c>
    </row>
    <row r="22" spans="3:12" ht="21" customHeight="1" thickBot="1">
      <c r="C22" s="22" t="s">
        <v>64</v>
      </c>
      <c r="D22" s="41"/>
      <c r="E22" s="42">
        <v>91.3</v>
      </c>
      <c r="F22" s="42"/>
      <c r="G22" s="68"/>
      <c r="H22" s="68"/>
      <c r="I22" s="68">
        <v>9.6</v>
      </c>
      <c r="J22" s="68"/>
      <c r="K22" s="54">
        <f>SUM(D22:J22)</f>
        <v>100.89999999999999</v>
      </c>
      <c r="L22" s="84"/>
    </row>
    <row r="23" spans="3:11" ht="18.75" customHeight="1" thickBot="1">
      <c r="C23" s="30" t="s">
        <v>6</v>
      </c>
      <c r="D23" s="50"/>
      <c r="E23" s="51">
        <v>176.2</v>
      </c>
      <c r="F23" s="51"/>
      <c r="G23" s="40"/>
      <c r="H23" s="40"/>
      <c r="I23" s="40"/>
      <c r="J23" s="40"/>
      <c r="K23" s="54">
        <f t="shared" si="1"/>
        <v>176.2</v>
      </c>
    </row>
    <row r="24" spans="3:11" ht="17.25" customHeight="1" thickBot="1">
      <c r="C24" s="63" t="s">
        <v>25</v>
      </c>
      <c r="D24" s="66">
        <f aca="true" t="shared" si="3" ref="D24:J24">SUM(D25:D48)</f>
        <v>0</v>
      </c>
      <c r="E24" s="64">
        <f t="shared" si="3"/>
        <v>904.8000000000001</v>
      </c>
      <c r="F24" s="64">
        <f t="shared" si="3"/>
        <v>0</v>
      </c>
      <c r="G24" s="64">
        <f t="shared" si="3"/>
        <v>0</v>
      </c>
      <c r="H24" s="64">
        <f t="shared" si="3"/>
        <v>461.6</v>
      </c>
      <c r="I24" s="64">
        <f t="shared" si="3"/>
        <v>107.9</v>
      </c>
      <c r="J24" s="64">
        <f t="shared" si="3"/>
        <v>307</v>
      </c>
      <c r="K24" s="54">
        <f>SUM(D24:J24)</f>
        <v>1781.3000000000002</v>
      </c>
    </row>
    <row r="25" spans="3:11" ht="18" customHeight="1" thickBot="1">
      <c r="C25" s="20" t="s">
        <v>9</v>
      </c>
      <c r="D25" s="52"/>
      <c r="E25" s="6">
        <v>18.8</v>
      </c>
      <c r="F25" s="6"/>
      <c r="G25" s="88"/>
      <c r="H25" s="88"/>
      <c r="I25" s="6"/>
      <c r="J25" s="88"/>
      <c r="K25" s="54">
        <f t="shared" si="1"/>
        <v>18.8</v>
      </c>
    </row>
    <row r="26" spans="3:11" ht="23.25" customHeight="1" thickBot="1">
      <c r="C26" s="20" t="s">
        <v>11</v>
      </c>
      <c r="D26" s="43"/>
      <c r="E26" s="1">
        <v>2.4</v>
      </c>
      <c r="F26" s="1"/>
      <c r="G26" s="69"/>
      <c r="H26" s="69"/>
      <c r="I26" s="1">
        <v>7.1</v>
      </c>
      <c r="J26" s="69"/>
      <c r="K26" s="54">
        <f t="shared" si="1"/>
        <v>9.5</v>
      </c>
    </row>
    <row r="27" spans="3:11" ht="21" customHeight="1" thickBot="1">
      <c r="C27" s="20" t="s">
        <v>8</v>
      </c>
      <c r="D27" s="43"/>
      <c r="E27" s="1">
        <v>15.2</v>
      </c>
      <c r="F27" s="1"/>
      <c r="G27" s="69"/>
      <c r="H27" s="69"/>
      <c r="I27" s="69"/>
      <c r="J27" s="69"/>
      <c r="K27" s="54">
        <f t="shared" si="1"/>
        <v>15.2</v>
      </c>
    </row>
    <row r="28" spans="3:11" ht="19.5" customHeight="1" thickBot="1">
      <c r="C28" s="20" t="s">
        <v>13</v>
      </c>
      <c r="D28" s="89"/>
      <c r="E28" s="90">
        <v>21.4</v>
      </c>
      <c r="F28" s="90"/>
      <c r="G28" s="71"/>
      <c r="H28" s="71"/>
      <c r="I28" s="71"/>
      <c r="J28" s="71"/>
      <c r="K28" s="54">
        <f t="shared" si="1"/>
        <v>21.4</v>
      </c>
    </row>
    <row r="29" spans="3:11" ht="19.5" customHeight="1" thickBot="1">
      <c r="C29" s="20" t="s">
        <v>7</v>
      </c>
      <c r="D29" s="43"/>
      <c r="E29" s="1">
        <v>35.4</v>
      </c>
      <c r="F29" s="1"/>
      <c r="G29" s="69"/>
      <c r="H29" s="69"/>
      <c r="I29" s="69"/>
      <c r="J29" s="69"/>
      <c r="K29" s="54">
        <f t="shared" si="1"/>
        <v>35.4</v>
      </c>
    </row>
    <row r="30" spans="3:11" ht="15.75" customHeight="1" thickBot="1">
      <c r="C30" s="20" t="s">
        <v>10</v>
      </c>
      <c r="D30" s="43"/>
      <c r="E30" s="1">
        <v>19</v>
      </c>
      <c r="F30" s="1"/>
      <c r="G30" s="69"/>
      <c r="H30" s="69"/>
      <c r="I30" s="1"/>
      <c r="J30" s="69"/>
      <c r="K30" s="54">
        <f t="shared" si="1"/>
        <v>19</v>
      </c>
    </row>
    <row r="31" spans="3:11" ht="15.75" customHeight="1" thickBot="1">
      <c r="C31" s="20" t="s">
        <v>75</v>
      </c>
      <c r="D31" s="43"/>
      <c r="E31" s="1">
        <v>600</v>
      </c>
      <c r="F31" s="1"/>
      <c r="G31" s="69"/>
      <c r="H31" s="69"/>
      <c r="I31" s="1"/>
      <c r="J31" s="69"/>
      <c r="K31" s="54">
        <f t="shared" si="1"/>
        <v>600</v>
      </c>
    </row>
    <row r="32" spans="3:11" ht="15.75" customHeight="1" thickBot="1">
      <c r="C32" s="20" t="s">
        <v>67</v>
      </c>
      <c r="D32" s="43"/>
      <c r="E32" s="1"/>
      <c r="F32" s="1"/>
      <c r="G32" s="69"/>
      <c r="H32" s="69"/>
      <c r="I32" s="1"/>
      <c r="J32" s="69">
        <v>307</v>
      </c>
      <c r="K32" s="54">
        <f t="shared" si="1"/>
        <v>307</v>
      </c>
    </row>
    <row r="33" spans="3:11" ht="18" customHeight="1" hidden="1">
      <c r="C33" s="20" t="s">
        <v>34</v>
      </c>
      <c r="D33" s="43"/>
      <c r="E33" s="1"/>
      <c r="F33" s="1"/>
      <c r="G33" s="69"/>
      <c r="H33" s="1"/>
      <c r="I33" s="1"/>
      <c r="J33" s="69"/>
      <c r="K33" s="54">
        <f t="shared" si="1"/>
        <v>0</v>
      </c>
    </row>
    <row r="34" spans="3:11" ht="16.5" customHeight="1" thickBot="1">
      <c r="C34" s="20" t="s">
        <v>36</v>
      </c>
      <c r="D34" s="43"/>
      <c r="E34" s="1">
        <v>20</v>
      </c>
      <c r="F34" s="1"/>
      <c r="G34" s="69"/>
      <c r="H34" s="1"/>
      <c r="I34" s="1"/>
      <c r="J34" s="69"/>
      <c r="K34" s="54">
        <f t="shared" si="1"/>
        <v>20</v>
      </c>
    </row>
    <row r="35" spans="3:11" ht="15" customHeight="1" thickBot="1">
      <c r="C35" s="20" t="s">
        <v>76</v>
      </c>
      <c r="D35" s="43"/>
      <c r="E35" s="1"/>
      <c r="F35" s="1"/>
      <c r="G35" s="69"/>
      <c r="H35" s="69">
        <v>461.6</v>
      </c>
      <c r="I35" s="69"/>
      <c r="J35" s="69"/>
      <c r="K35" s="54">
        <f t="shared" si="1"/>
        <v>461.6</v>
      </c>
    </row>
    <row r="36" spans="3:11" ht="15" customHeight="1" thickBot="1">
      <c r="C36" s="20" t="s">
        <v>65</v>
      </c>
      <c r="D36" s="43"/>
      <c r="E36" s="1"/>
      <c r="F36" s="1"/>
      <c r="G36" s="69"/>
      <c r="H36" s="69"/>
      <c r="I36" s="69">
        <v>7.7</v>
      </c>
      <c r="J36" s="69"/>
      <c r="K36" s="54"/>
    </row>
    <row r="37" spans="3:11" ht="32.25" customHeight="1" thickBot="1">
      <c r="C37" s="21" t="s">
        <v>47</v>
      </c>
      <c r="D37" s="91"/>
      <c r="E37" s="69">
        <v>10</v>
      </c>
      <c r="F37" s="69"/>
      <c r="G37" s="69"/>
      <c r="H37" s="72"/>
      <c r="I37" s="69"/>
      <c r="J37" s="69"/>
      <c r="K37" s="54">
        <f t="shared" si="1"/>
        <v>10</v>
      </c>
    </row>
    <row r="38" spans="3:11" ht="19.5" customHeight="1" thickBot="1">
      <c r="C38" s="21" t="s">
        <v>69</v>
      </c>
      <c r="D38" s="91"/>
      <c r="E38" s="69"/>
      <c r="F38" s="69"/>
      <c r="G38" s="69"/>
      <c r="H38" s="72"/>
      <c r="I38" s="69"/>
      <c r="J38" s="69"/>
      <c r="K38" s="54">
        <f t="shared" si="1"/>
        <v>0</v>
      </c>
    </row>
    <row r="39" spans="3:11" ht="17.25" customHeight="1" thickBot="1">
      <c r="C39" s="21" t="s">
        <v>12</v>
      </c>
      <c r="D39" s="43"/>
      <c r="E39" s="1">
        <v>27.6</v>
      </c>
      <c r="F39" s="1"/>
      <c r="G39" s="69"/>
      <c r="H39" s="72"/>
      <c r="I39" s="69"/>
      <c r="J39" s="69"/>
      <c r="K39" s="54">
        <f t="shared" si="1"/>
        <v>27.6</v>
      </c>
    </row>
    <row r="40" spans="3:11" ht="24" customHeight="1" thickBot="1">
      <c r="C40" s="20" t="s">
        <v>77</v>
      </c>
      <c r="D40" s="43"/>
      <c r="E40" s="1">
        <v>45</v>
      </c>
      <c r="F40" s="1"/>
      <c r="G40" s="69"/>
      <c r="H40" s="69"/>
      <c r="I40" s="69">
        <v>10</v>
      </c>
      <c r="J40" s="69"/>
      <c r="K40" s="54">
        <f t="shared" si="1"/>
        <v>55</v>
      </c>
    </row>
    <row r="41" spans="3:11" ht="24" customHeight="1" thickBot="1">
      <c r="C41" s="20" t="s">
        <v>78</v>
      </c>
      <c r="D41" s="91"/>
      <c r="E41" s="69">
        <v>30</v>
      </c>
      <c r="F41" s="69"/>
      <c r="G41" s="69"/>
      <c r="H41" s="69"/>
      <c r="I41" s="69">
        <v>36.6</v>
      </c>
      <c r="J41" s="69"/>
      <c r="K41" s="54">
        <f t="shared" si="1"/>
        <v>66.6</v>
      </c>
    </row>
    <row r="42" spans="3:11" ht="24" customHeight="1" thickBot="1">
      <c r="C42" s="19" t="s">
        <v>55</v>
      </c>
      <c r="D42" s="92"/>
      <c r="E42" s="73">
        <v>38</v>
      </c>
      <c r="F42" s="73"/>
      <c r="G42" s="73"/>
      <c r="H42" s="73"/>
      <c r="I42" s="73"/>
      <c r="J42" s="73"/>
      <c r="K42" s="54">
        <f t="shared" si="1"/>
        <v>38</v>
      </c>
    </row>
    <row r="43" spans="3:11" ht="17.25" customHeight="1" hidden="1" thickBot="1">
      <c r="C43" s="19" t="s">
        <v>56</v>
      </c>
      <c r="D43" s="92"/>
      <c r="E43" s="73"/>
      <c r="F43" s="73"/>
      <c r="G43" s="73"/>
      <c r="H43" s="73"/>
      <c r="I43" s="73"/>
      <c r="J43" s="73"/>
      <c r="K43" s="54">
        <f t="shared" si="1"/>
        <v>0</v>
      </c>
    </row>
    <row r="44" spans="3:11" ht="17.25" customHeight="1" hidden="1" thickBot="1">
      <c r="C44" s="19" t="s">
        <v>59</v>
      </c>
      <c r="D44" s="92"/>
      <c r="E44" s="73"/>
      <c r="F44" s="73"/>
      <c r="G44" s="73"/>
      <c r="H44" s="73"/>
      <c r="I44" s="73"/>
      <c r="J44" s="73"/>
      <c r="K44" s="54"/>
    </row>
    <row r="45" spans="3:11" ht="17.25" customHeight="1" hidden="1" thickBot="1">
      <c r="C45" s="19" t="s">
        <v>58</v>
      </c>
      <c r="D45" s="92"/>
      <c r="E45" s="73"/>
      <c r="F45" s="73"/>
      <c r="G45" s="73"/>
      <c r="H45" s="73"/>
      <c r="I45" s="73"/>
      <c r="J45" s="73"/>
      <c r="K45" s="54">
        <f t="shared" si="1"/>
        <v>0</v>
      </c>
    </row>
    <row r="46" spans="3:11" ht="17.25" customHeight="1" hidden="1" thickBot="1">
      <c r="C46" s="19" t="s">
        <v>60</v>
      </c>
      <c r="D46" s="92"/>
      <c r="E46" s="73"/>
      <c r="F46" s="73"/>
      <c r="G46" s="73"/>
      <c r="H46" s="73"/>
      <c r="I46" s="73"/>
      <c r="J46" s="73"/>
      <c r="K46" s="54">
        <f t="shared" si="1"/>
        <v>0</v>
      </c>
    </row>
    <row r="47" spans="3:11" ht="20.25" customHeight="1" thickBot="1">
      <c r="C47" s="19" t="s">
        <v>54</v>
      </c>
      <c r="D47" s="92"/>
      <c r="E47" s="73"/>
      <c r="F47" s="73"/>
      <c r="G47" s="73"/>
      <c r="H47" s="10"/>
      <c r="I47" s="73">
        <v>38.5</v>
      </c>
      <c r="J47" s="73"/>
      <c r="K47" s="54">
        <f t="shared" si="1"/>
        <v>38.5</v>
      </c>
    </row>
    <row r="48" spans="3:11" ht="18" customHeight="1" thickBot="1">
      <c r="C48" s="19" t="s">
        <v>53</v>
      </c>
      <c r="D48" s="93"/>
      <c r="E48" s="70">
        <v>22</v>
      </c>
      <c r="F48" s="70"/>
      <c r="G48" s="70"/>
      <c r="H48" s="70"/>
      <c r="I48" s="70">
        <v>8</v>
      </c>
      <c r="J48" s="70"/>
      <c r="K48" s="54">
        <f t="shared" si="1"/>
        <v>30</v>
      </c>
    </row>
    <row r="49" spans="3:12" ht="19.5" customHeight="1" thickBot="1">
      <c r="C49" s="65" t="s">
        <v>19</v>
      </c>
      <c r="D49" s="64">
        <f aca="true" t="shared" si="4" ref="D49:J49">SUM(D50:D58)</f>
        <v>0</v>
      </c>
      <c r="E49" s="62">
        <f t="shared" si="4"/>
        <v>721.8000000000001</v>
      </c>
      <c r="F49" s="62">
        <f t="shared" si="4"/>
        <v>0</v>
      </c>
      <c r="G49" s="62">
        <f t="shared" si="4"/>
        <v>0</v>
      </c>
      <c r="H49" s="62">
        <f t="shared" si="4"/>
        <v>0</v>
      </c>
      <c r="I49" s="62">
        <f t="shared" si="4"/>
        <v>204.5</v>
      </c>
      <c r="J49" s="62">
        <f t="shared" si="4"/>
        <v>186.6</v>
      </c>
      <c r="K49" s="54">
        <f t="shared" si="1"/>
        <v>1112.9</v>
      </c>
      <c r="L49" s="84"/>
    </row>
    <row r="50" spans="3:11" ht="15.75" customHeight="1" thickBot="1">
      <c r="C50" s="22" t="s">
        <v>48</v>
      </c>
      <c r="D50" s="41"/>
      <c r="E50" s="42">
        <v>20</v>
      </c>
      <c r="F50" s="42"/>
      <c r="G50" s="68"/>
      <c r="H50" s="68"/>
      <c r="I50" s="68">
        <v>17</v>
      </c>
      <c r="J50" s="68"/>
      <c r="K50" s="54">
        <f t="shared" si="1"/>
        <v>37</v>
      </c>
    </row>
    <row r="51" spans="3:11" ht="18" customHeight="1" thickBot="1">
      <c r="C51" s="20" t="s">
        <v>14</v>
      </c>
      <c r="D51" s="43"/>
      <c r="E51" s="1">
        <v>39.4</v>
      </c>
      <c r="F51" s="1"/>
      <c r="G51" s="69"/>
      <c r="H51" s="69"/>
      <c r="I51" s="69">
        <v>33.8</v>
      </c>
      <c r="J51" s="69"/>
      <c r="K51" s="54">
        <f t="shared" si="1"/>
        <v>73.19999999999999</v>
      </c>
    </row>
    <row r="52" spans="3:11" ht="16.5" customHeight="1" thickBot="1">
      <c r="C52" s="20" t="s">
        <v>15</v>
      </c>
      <c r="D52" s="94"/>
      <c r="E52" s="74">
        <v>532.2</v>
      </c>
      <c r="F52" s="74"/>
      <c r="G52" s="2"/>
      <c r="H52" s="69"/>
      <c r="I52" s="69"/>
      <c r="J52" s="1">
        <v>186.6</v>
      </c>
      <c r="K52" s="54">
        <f t="shared" si="1"/>
        <v>718.8000000000001</v>
      </c>
    </row>
    <row r="53" spans="3:11" ht="21" customHeight="1" hidden="1">
      <c r="C53" s="21" t="s">
        <v>16</v>
      </c>
      <c r="D53" s="91"/>
      <c r="E53" s="69"/>
      <c r="F53" s="69"/>
      <c r="G53" s="69"/>
      <c r="H53" s="69"/>
      <c r="I53" s="69"/>
      <c r="J53" s="69"/>
      <c r="K53" s="54">
        <f t="shared" si="1"/>
        <v>0</v>
      </c>
    </row>
    <row r="54" spans="3:11" ht="19.5" customHeight="1" hidden="1">
      <c r="C54" s="20" t="s">
        <v>37</v>
      </c>
      <c r="D54" s="91"/>
      <c r="E54" s="69"/>
      <c r="F54" s="69"/>
      <c r="G54" s="69"/>
      <c r="H54" s="69"/>
      <c r="I54" s="69"/>
      <c r="J54" s="69"/>
      <c r="K54" s="54">
        <f t="shared" si="1"/>
        <v>0</v>
      </c>
    </row>
    <row r="55" spans="3:11" ht="20.25" customHeight="1" thickBot="1">
      <c r="C55" s="20" t="s">
        <v>68</v>
      </c>
      <c r="D55" s="91"/>
      <c r="E55" s="69"/>
      <c r="F55" s="69"/>
      <c r="G55" s="69"/>
      <c r="H55" s="69"/>
      <c r="I55" s="1">
        <v>40</v>
      </c>
      <c r="J55" s="69"/>
      <c r="K55" s="54">
        <f t="shared" si="1"/>
        <v>40</v>
      </c>
    </row>
    <row r="56" spans="3:11" ht="35.25" customHeight="1" thickBot="1">
      <c r="C56" s="20" t="s">
        <v>49</v>
      </c>
      <c r="D56" s="43"/>
      <c r="E56" s="1">
        <v>12</v>
      </c>
      <c r="F56" s="1"/>
      <c r="G56" s="2"/>
      <c r="H56" s="69"/>
      <c r="I56" s="69">
        <v>55.6</v>
      </c>
      <c r="J56" s="2"/>
      <c r="K56" s="54">
        <f t="shared" si="1"/>
        <v>67.6</v>
      </c>
    </row>
    <row r="57" spans="3:11" ht="35.25" customHeight="1" thickBot="1">
      <c r="C57" s="19" t="s">
        <v>50</v>
      </c>
      <c r="D57" s="95"/>
      <c r="E57" s="10">
        <v>7.7</v>
      </c>
      <c r="F57" s="10"/>
      <c r="G57" s="85"/>
      <c r="H57" s="73"/>
      <c r="I57" s="73">
        <v>4</v>
      </c>
      <c r="J57" s="85"/>
      <c r="K57" s="54">
        <f t="shared" si="1"/>
        <v>11.7</v>
      </c>
    </row>
    <row r="58" spans="3:11" ht="32.25" customHeight="1" thickBot="1">
      <c r="C58" s="27" t="s">
        <v>17</v>
      </c>
      <c r="D58" s="93"/>
      <c r="E58" s="75">
        <v>110.5</v>
      </c>
      <c r="F58" s="70"/>
      <c r="G58" s="70"/>
      <c r="H58" s="70"/>
      <c r="I58" s="70">
        <f>32+17.4+4.7</f>
        <v>54.1</v>
      </c>
      <c r="J58" s="70"/>
      <c r="K58" s="54">
        <f t="shared" si="1"/>
        <v>164.6</v>
      </c>
    </row>
    <row r="59" spans="3:11" ht="17.25" customHeight="1" thickBot="1">
      <c r="C59" s="65" t="s">
        <v>23</v>
      </c>
      <c r="D59" s="66">
        <f aca="true" t="shared" si="5" ref="D59:J59">SUM(D60:D63)</f>
        <v>0</v>
      </c>
      <c r="E59" s="62">
        <f t="shared" si="5"/>
        <v>651.9</v>
      </c>
      <c r="F59" s="62">
        <f t="shared" si="5"/>
        <v>0</v>
      </c>
      <c r="G59" s="62">
        <f t="shared" si="5"/>
        <v>0</v>
      </c>
      <c r="H59" s="62">
        <f t="shared" si="5"/>
        <v>0</v>
      </c>
      <c r="I59" s="62">
        <f t="shared" si="5"/>
        <v>0</v>
      </c>
      <c r="J59" s="62">
        <f t="shared" si="5"/>
        <v>0</v>
      </c>
      <c r="K59" s="54">
        <f t="shared" si="1"/>
        <v>651.9</v>
      </c>
    </row>
    <row r="60" spans="3:11" ht="17.25" customHeight="1" thickBot="1">
      <c r="C60" s="34" t="s">
        <v>38</v>
      </c>
      <c r="D60" s="96"/>
      <c r="E60" s="76">
        <v>463.4</v>
      </c>
      <c r="F60" s="97"/>
      <c r="G60" s="97"/>
      <c r="H60" s="97"/>
      <c r="I60" s="97"/>
      <c r="J60" s="97"/>
      <c r="K60" s="54">
        <f t="shared" si="1"/>
        <v>463.4</v>
      </c>
    </row>
    <row r="61" spans="3:11" ht="17.25" customHeight="1" thickBot="1">
      <c r="C61" s="32" t="s">
        <v>39</v>
      </c>
      <c r="D61" s="98"/>
      <c r="E61" s="26">
        <v>188.5</v>
      </c>
      <c r="F61" s="26"/>
      <c r="G61" s="26"/>
      <c r="H61" s="26"/>
      <c r="I61" s="26"/>
      <c r="J61" s="26"/>
      <c r="K61" s="54">
        <f t="shared" si="1"/>
        <v>188.5</v>
      </c>
    </row>
    <row r="62" spans="3:11" ht="17.25" customHeight="1" thickBot="1">
      <c r="C62" s="32" t="s">
        <v>63</v>
      </c>
      <c r="D62" s="98"/>
      <c r="E62" s="26"/>
      <c r="F62" s="26"/>
      <c r="G62" s="26"/>
      <c r="H62" s="26"/>
      <c r="I62" s="26"/>
      <c r="J62" s="26"/>
      <c r="K62" s="54"/>
    </row>
    <row r="63" spans="3:11" ht="20.25" customHeight="1" thickBot="1">
      <c r="C63" s="35" t="s">
        <v>40</v>
      </c>
      <c r="D63" s="99"/>
      <c r="E63" s="31"/>
      <c r="F63" s="31"/>
      <c r="G63" s="31"/>
      <c r="H63" s="31"/>
      <c r="I63" s="31"/>
      <c r="J63" s="31"/>
      <c r="K63" s="54">
        <f t="shared" si="1"/>
        <v>0</v>
      </c>
    </row>
    <row r="64" spans="3:11" ht="33.75" customHeight="1" thickBot="1">
      <c r="C64" s="67" t="s">
        <v>24</v>
      </c>
      <c r="D64" s="64">
        <f aca="true" t="shared" si="6" ref="D64:J64">SUM(D65:D76)</f>
        <v>78.10000000000001</v>
      </c>
      <c r="E64" s="64">
        <f t="shared" si="6"/>
        <v>641.0999999999999</v>
      </c>
      <c r="F64" s="64">
        <f t="shared" si="6"/>
        <v>0</v>
      </c>
      <c r="G64" s="64">
        <f t="shared" si="6"/>
        <v>0</v>
      </c>
      <c r="H64" s="64">
        <f t="shared" si="6"/>
        <v>0</v>
      </c>
      <c r="I64" s="64">
        <f t="shared" si="6"/>
        <v>538.9000000000001</v>
      </c>
      <c r="J64" s="64">
        <f t="shared" si="6"/>
        <v>0</v>
      </c>
      <c r="K64" s="54">
        <f t="shared" si="1"/>
        <v>1258.1</v>
      </c>
    </row>
    <row r="65" spans="3:12" ht="30" customHeight="1" thickBot="1">
      <c r="C65" s="23" t="s">
        <v>70</v>
      </c>
      <c r="D65" s="100"/>
      <c r="E65" s="68">
        <v>80</v>
      </c>
      <c r="F65" s="68"/>
      <c r="G65" s="68"/>
      <c r="H65" s="68"/>
      <c r="I65" s="68">
        <v>179.6</v>
      </c>
      <c r="J65" s="68"/>
      <c r="K65" s="54">
        <f t="shared" si="1"/>
        <v>259.6</v>
      </c>
      <c r="L65" s="84"/>
    </row>
    <row r="66" spans="3:11" ht="18.75" customHeight="1" thickBot="1">
      <c r="C66" s="23" t="s">
        <v>71</v>
      </c>
      <c r="D66" s="77"/>
      <c r="E66" s="69"/>
      <c r="F66" s="69"/>
      <c r="G66" s="69"/>
      <c r="H66" s="69"/>
      <c r="I66" s="69">
        <v>5</v>
      </c>
      <c r="J66" s="69"/>
      <c r="K66" s="54">
        <f t="shared" si="1"/>
        <v>5</v>
      </c>
    </row>
    <row r="67" spans="3:11" ht="20.25" customHeight="1" thickBot="1">
      <c r="C67" s="23" t="s">
        <v>18</v>
      </c>
      <c r="D67" s="91"/>
      <c r="E67" s="69">
        <v>60.6</v>
      </c>
      <c r="F67" s="69"/>
      <c r="G67" s="69"/>
      <c r="H67" s="69"/>
      <c r="I67" s="69">
        <v>41.7</v>
      </c>
      <c r="J67" s="69"/>
      <c r="K67" s="54">
        <f t="shared" si="1"/>
        <v>102.30000000000001</v>
      </c>
    </row>
    <row r="68" spans="3:11" ht="33.75" customHeight="1" thickBot="1">
      <c r="C68" s="23" t="s">
        <v>79</v>
      </c>
      <c r="D68" s="91"/>
      <c r="E68" s="69"/>
      <c r="F68" s="69"/>
      <c r="G68" s="69"/>
      <c r="H68" s="69"/>
      <c r="I68" s="69">
        <v>219.5</v>
      </c>
      <c r="J68" s="69"/>
      <c r="K68" s="54">
        <f t="shared" si="1"/>
        <v>219.5</v>
      </c>
    </row>
    <row r="69" spans="3:11" ht="21" customHeight="1" thickBot="1">
      <c r="C69" s="23" t="s">
        <v>81</v>
      </c>
      <c r="D69" s="91"/>
      <c r="E69" s="69">
        <v>19.6</v>
      </c>
      <c r="F69" s="69"/>
      <c r="G69" s="69"/>
      <c r="H69" s="69"/>
      <c r="I69" s="69">
        <v>6</v>
      </c>
      <c r="J69" s="69"/>
      <c r="K69" s="54">
        <f t="shared" si="1"/>
        <v>25.6</v>
      </c>
    </row>
    <row r="70" spans="3:11" ht="21" customHeight="1" thickBot="1">
      <c r="C70" s="24" t="s">
        <v>80</v>
      </c>
      <c r="D70" s="92"/>
      <c r="E70" s="73"/>
      <c r="F70" s="73"/>
      <c r="G70" s="73"/>
      <c r="H70" s="73"/>
      <c r="I70" s="73">
        <v>27.6</v>
      </c>
      <c r="J70" s="73"/>
      <c r="K70" s="54">
        <f t="shared" si="1"/>
        <v>27.6</v>
      </c>
    </row>
    <row r="71" spans="3:11" ht="17.25" customHeight="1" thickBot="1">
      <c r="C71" s="24" t="s">
        <v>62</v>
      </c>
      <c r="D71" s="92"/>
      <c r="E71" s="73">
        <v>12.5</v>
      </c>
      <c r="F71" s="10"/>
      <c r="G71" s="73"/>
      <c r="H71" s="73"/>
      <c r="I71" s="73"/>
      <c r="J71" s="73"/>
      <c r="K71" s="54">
        <f t="shared" si="1"/>
        <v>12.5</v>
      </c>
    </row>
    <row r="72" spans="3:11" ht="17.25" customHeight="1" thickBot="1">
      <c r="C72" s="24" t="s">
        <v>61</v>
      </c>
      <c r="D72" s="92"/>
      <c r="E72" s="73">
        <v>4.4</v>
      </c>
      <c r="F72" s="10"/>
      <c r="G72" s="73"/>
      <c r="H72" s="73"/>
      <c r="I72" s="73"/>
      <c r="J72" s="73"/>
      <c r="K72" s="54">
        <f t="shared" si="1"/>
        <v>4.4</v>
      </c>
    </row>
    <row r="73" spans="3:11" ht="17.25" customHeight="1" thickBot="1">
      <c r="C73" s="24" t="s">
        <v>82</v>
      </c>
      <c r="D73" s="92"/>
      <c r="E73" s="73"/>
      <c r="F73" s="10"/>
      <c r="G73" s="73"/>
      <c r="H73" s="73"/>
      <c r="I73" s="73">
        <v>26.8</v>
      </c>
      <c r="J73" s="73"/>
      <c r="K73" s="54"/>
    </row>
    <row r="74" spans="3:11" ht="19.5" thickBot="1">
      <c r="C74" s="24" t="s">
        <v>51</v>
      </c>
      <c r="D74" s="92">
        <v>62.2</v>
      </c>
      <c r="E74" s="73">
        <v>58.6</v>
      </c>
      <c r="F74" s="10"/>
      <c r="G74" s="73"/>
      <c r="H74" s="73"/>
      <c r="I74" s="73">
        <v>15</v>
      </c>
      <c r="J74" s="73"/>
      <c r="K74" s="54">
        <f t="shared" si="1"/>
        <v>135.8</v>
      </c>
    </row>
    <row r="75" spans="3:11" ht="19.5" thickBot="1">
      <c r="C75" s="24" t="s">
        <v>57</v>
      </c>
      <c r="D75" s="92"/>
      <c r="E75" s="73">
        <v>38.4</v>
      </c>
      <c r="F75" s="10"/>
      <c r="G75" s="73"/>
      <c r="H75" s="73"/>
      <c r="I75" s="73">
        <f>11.6+2.9+3.2</f>
        <v>17.7</v>
      </c>
      <c r="J75" s="73"/>
      <c r="K75" s="54">
        <f t="shared" si="1"/>
        <v>56.099999999999994</v>
      </c>
    </row>
    <row r="76" spans="3:11" ht="18" customHeight="1" thickBot="1">
      <c r="C76" s="33" t="s">
        <v>46</v>
      </c>
      <c r="D76" s="101">
        <v>15.9</v>
      </c>
      <c r="E76" s="102">
        <v>367</v>
      </c>
      <c r="F76" s="45"/>
      <c r="G76" s="102"/>
      <c r="H76" s="102"/>
      <c r="I76" s="45"/>
      <c r="J76" s="102"/>
      <c r="K76" s="54">
        <f t="shared" si="1"/>
        <v>382.9</v>
      </c>
    </row>
    <row r="77" spans="3:11" ht="19.5" thickBot="1">
      <c r="C77" s="53" t="s">
        <v>1</v>
      </c>
      <c r="D77" s="66">
        <f aca="true" t="shared" si="7" ref="D77:J77">D10+D14+D18+D24+D49+D59+D64</f>
        <v>14274</v>
      </c>
      <c r="E77" s="64">
        <f t="shared" si="7"/>
        <v>9554.2</v>
      </c>
      <c r="F77" s="64">
        <f t="shared" si="7"/>
        <v>0</v>
      </c>
      <c r="G77" s="64">
        <f t="shared" si="7"/>
        <v>2328.7</v>
      </c>
      <c r="H77" s="64">
        <f t="shared" si="7"/>
        <v>461.6</v>
      </c>
      <c r="I77" s="64">
        <f t="shared" si="7"/>
        <v>860.9000000000001</v>
      </c>
      <c r="J77" s="64">
        <f t="shared" si="7"/>
        <v>493.6</v>
      </c>
      <c r="K77" s="54">
        <f t="shared" si="1"/>
        <v>27973</v>
      </c>
    </row>
    <row r="78" spans="3:11" ht="15.75">
      <c r="C78" s="8"/>
      <c r="D78" s="7"/>
      <c r="E78" s="7"/>
      <c r="F78" s="7"/>
      <c r="G78" s="5"/>
      <c r="H78" s="7"/>
      <c r="I78" s="5"/>
      <c r="J78" s="7"/>
      <c r="K78" s="7"/>
    </row>
    <row r="79" spans="3:11" ht="15.75">
      <c r="C79" s="8"/>
      <c r="D79" s="7"/>
      <c r="E79" s="7"/>
      <c r="F79" s="5"/>
      <c r="G79" s="7"/>
      <c r="H79" s="5"/>
      <c r="I79" s="5"/>
      <c r="J79" s="7"/>
      <c r="K79" s="5"/>
    </row>
    <row r="80" spans="3:12" ht="15.75">
      <c r="C80" s="114" t="s">
        <v>41</v>
      </c>
      <c r="D80" s="114"/>
      <c r="E80" s="79"/>
      <c r="F80" s="79"/>
      <c r="G80" s="80"/>
      <c r="H80" s="115" t="s">
        <v>42</v>
      </c>
      <c r="I80" s="115"/>
      <c r="J80" s="80"/>
      <c r="K80" s="81"/>
      <c r="L80" s="84"/>
    </row>
    <row r="81" spans="3:11" ht="15.75">
      <c r="C81" s="25"/>
      <c r="D81" s="3"/>
      <c r="E81" s="3"/>
      <c r="F81" s="3"/>
      <c r="G81" s="3"/>
      <c r="H81" s="4"/>
      <c r="I81" s="4"/>
      <c r="J81" s="9"/>
      <c r="K81" s="4"/>
    </row>
  </sheetData>
  <sheetProtection/>
  <mergeCells count="14">
    <mergeCell ref="C1:K1"/>
    <mergeCell ref="C3:K3"/>
    <mergeCell ref="C80:D80"/>
    <mergeCell ref="H80:I80"/>
    <mergeCell ref="C2:K2"/>
    <mergeCell ref="C4:K4"/>
    <mergeCell ref="C5:K5"/>
    <mergeCell ref="C6:K6"/>
    <mergeCell ref="C7:C8"/>
    <mergeCell ref="D7:E7"/>
    <mergeCell ref="F7:H7"/>
    <mergeCell ref="J7:J8"/>
    <mergeCell ref="I7:I8"/>
    <mergeCell ref="K7:K8"/>
  </mergeCells>
  <printOptions/>
  <pageMargins left="0" right="0" top="0" bottom="0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2019-02-04T08:12:05Z</cp:lastPrinted>
  <dcterms:modified xsi:type="dcterms:W3CDTF">2023-04-05T09:56:37Z</dcterms:modified>
  <cp:category/>
  <cp:version/>
  <cp:contentType/>
  <cp:contentStatus/>
</cp:coreProperties>
</file>